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ve/Sites/CISY114/2015 Fall/Section 51X/"/>
    </mc:Choice>
  </mc:AlternateContent>
  <bookViews>
    <workbookView xWindow="2340" yWindow="460" windowWidth="26460" windowHeight="11400" tabRatio="500"/>
  </bookViews>
  <sheets>
    <sheet name="Sheet1" sheetId="1" r:id="rId1"/>
  </sheets>
  <definedNames>
    <definedName name="grades" localSheetId="0">Sheet1!$A$2:$D$4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9" i="1" l="1"/>
  <c r="R18" i="1"/>
  <c r="M5" i="1"/>
  <c r="R5" i="1"/>
  <c r="S5" i="1"/>
  <c r="M11" i="1"/>
  <c r="R11" i="1"/>
  <c r="M7" i="1"/>
  <c r="R7" i="1"/>
  <c r="M6" i="1"/>
  <c r="R6" i="1"/>
  <c r="M13" i="1"/>
  <c r="R13" i="1"/>
  <c r="M8" i="1"/>
  <c r="R8" i="1"/>
  <c r="M12" i="1"/>
  <c r="R12" i="1"/>
  <c r="M9" i="1"/>
  <c r="R9" i="1"/>
  <c r="M16" i="1"/>
  <c r="R16" i="1"/>
  <c r="M15" i="1"/>
  <c r="R15" i="1"/>
  <c r="S11" i="1"/>
  <c r="S4" i="1"/>
  <c r="M4" i="1"/>
  <c r="S7" i="1"/>
  <c r="S6" i="1"/>
  <c r="S13" i="1"/>
  <c r="S8" i="1"/>
  <c r="S12" i="1"/>
  <c r="S9" i="1"/>
  <c r="S14" i="1"/>
  <c r="M14" i="1"/>
  <c r="S16" i="1"/>
  <c r="M10" i="1"/>
  <c r="S15" i="1"/>
  <c r="M2" i="1"/>
  <c r="S10" i="1"/>
</calcChain>
</file>

<file path=xl/connections.xml><?xml version="1.0" encoding="utf-8"?>
<connections xmlns="http://schemas.openxmlformats.org/spreadsheetml/2006/main">
  <connection id="1" name="grades.csv" type="6" refreshedVersion="0" background="1" saveData="1">
    <textPr fileType="mac" sourceFile="Macintosh HD:Users:steve:Documents:RVCC:CISY115 51X 2015 Spring:51X - Lab 1 - Powerpoint But NOT:grades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<sst xmlns="http://schemas.openxmlformats.org/spreadsheetml/2006/main" count="69" uniqueCount="68">
  <si>
    <t>Lab 1</t>
  </si>
  <si>
    <t>Lab 2</t>
  </si>
  <si>
    <t>Lab 3</t>
  </si>
  <si>
    <t>Lab 4</t>
  </si>
  <si>
    <t>Lab 5</t>
  </si>
  <si>
    <t>Lab 7</t>
  </si>
  <si>
    <t>Lab 8</t>
  </si>
  <si>
    <t>Project 1</t>
  </si>
  <si>
    <t>Project 2</t>
  </si>
  <si>
    <t>ID</t>
  </si>
  <si>
    <t>Last Name</t>
  </si>
  <si>
    <t>First Name</t>
  </si>
  <si>
    <t>Nick</t>
  </si>
  <si>
    <t>Out of:</t>
  </si>
  <si>
    <t>Total Lab</t>
  </si>
  <si>
    <t>Midterm</t>
  </si>
  <si>
    <t>Final</t>
  </si>
  <si>
    <t>TOTAL</t>
  </si>
  <si>
    <t>Weights:</t>
  </si>
  <si>
    <t>Mean</t>
  </si>
  <si>
    <t>StDev</t>
  </si>
  <si>
    <t>Jones</t>
  </si>
  <si>
    <t>Notes 1</t>
  </si>
  <si>
    <t>Notes 2</t>
  </si>
  <si>
    <t>GRADE</t>
  </si>
  <si>
    <t>Lab 6</t>
  </si>
  <si>
    <t>Lab 9</t>
  </si>
  <si>
    <t>Kozar</t>
  </si>
  <si>
    <t>Ian</t>
  </si>
  <si>
    <t>CISY114 51X Fall 2016</t>
  </si>
  <si>
    <t>kiltric</t>
  </si>
  <si>
    <t>samthornton1</t>
  </si>
  <si>
    <t>Thornton</t>
  </si>
  <si>
    <t>Samuel</t>
  </si>
  <si>
    <t>riva</t>
  </si>
  <si>
    <t>Trivedi</t>
  </si>
  <si>
    <t>Riva</t>
  </si>
  <si>
    <t>radraptor</t>
  </si>
  <si>
    <t>Stein</t>
  </si>
  <si>
    <t>Nicholas</t>
  </si>
  <si>
    <t>79.9 -&gt; 80</t>
  </si>
  <si>
    <t>kkissoon</t>
  </si>
  <si>
    <t>Kissoon</t>
  </si>
  <si>
    <t>Kenneth</t>
  </si>
  <si>
    <t>franke</t>
  </si>
  <si>
    <t>Peake</t>
  </si>
  <si>
    <t>Frank</t>
  </si>
  <si>
    <t>emrysj</t>
  </si>
  <si>
    <t>Emrys</t>
  </si>
  <si>
    <t>djelev8</t>
  </si>
  <si>
    <t>Rosa</t>
  </si>
  <si>
    <t>:-(</t>
  </si>
  <si>
    <t>desmond</t>
  </si>
  <si>
    <t>Chan</t>
  </si>
  <si>
    <t>Desmond</t>
  </si>
  <si>
    <t>danykidd</t>
  </si>
  <si>
    <t>Dajer</t>
  </si>
  <si>
    <t>Danny</t>
  </si>
  <si>
    <t>cameronaccardi</t>
  </si>
  <si>
    <t>Accardi</t>
  </si>
  <si>
    <t>Cameron</t>
  </si>
  <si>
    <t>bubbaleeroy</t>
  </si>
  <si>
    <t>Lee</t>
  </si>
  <si>
    <t>Timothy</t>
  </si>
  <si>
    <t>Extra point (hexidecimal challenge)</t>
  </si>
  <si>
    <t>lex-bionat</t>
  </si>
  <si>
    <t>Bionat</t>
  </si>
  <si>
    <t>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</si>
</sst>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1"/>
  </cellXfs>
  <cellStyles count="16">
    <cellStyle name="Explanatory Text" xfId="1" builtinId="5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grades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B1" workbookViewId="0">
      <selection activeCell="C1" sqref="C1:Q1048576"/>
    </sheetView>
  </sheetViews>
  <sheetFormatPr baseColWidth="10" defaultRowHeight="16" x14ac:dyDescent="0.2"/>
  <cols>
    <col min="1" max="1" width="19" customWidth="1"/>
    <col min="2" max="2" width="12" bestFit="1" customWidth="1"/>
    <col min="3" max="3" width="10.1640625" customWidth="1"/>
    <col min="4" max="4" width="8.1640625" customWidth="1"/>
    <col min="5" max="16" width="10.83203125" customWidth="1"/>
    <col min="18" max="18" width="8.1640625" customWidth="1"/>
    <col min="19" max="19" width="6.83203125" style="1" customWidth="1"/>
    <col min="20" max="20" width="16.33203125" customWidth="1"/>
    <col min="21" max="21" width="16.6640625" customWidth="1"/>
  </cols>
  <sheetData>
    <row r="1" spans="1:21" x14ac:dyDescent="0.2">
      <c r="A1" s="1" t="s">
        <v>29</v>
      </c>
      <c r="L1" s="1" t="s">
        <v>18</v>
      </c>
      <c r="M1">
        <v>0.15</v>
      </c>
      <c r="N1">
        <v>0.25</v>
      </c>
      <c r="O1">
        <v>0.1</v>
      </c>
      <c r="P1">
        <v>0.4</v>
      </c>
      <c r="Q1">
        <v>0.1</v>
      </c>
    </row>
    <row r="2" spans="1:21" x14ac:dyDescent="0.2">
      <c r="C2" s="1" t="s">
        <v>13</v>
      </c>
      <c r="D2">
        <v>20</v>
      </c>
      <c r="E2">
        <v>20</v>
      </c>
      <c r="F2">
        <v>20</v>
      </c>
      <c r="G2">
        <v>20</v>
      </c>
      <c r="H2">
        <v>20</v>
      </c>
      <c r="I2">
        <v>20</v>
      </c>
      <c r="J2">
        <v>20</v>
      </c>
      <c r="K2">
        <v>20</v>
      </c>
      <c r="L2">
        <v>20</v>
      </c>
      <c r="M2">
        <f>SUM(D2:L2)</f>
        <v>180</v>
      </c>
      <c r="N2">
        <v>500</v>
      </c>
      <c r="O2">
        <v>100</v>
      </c>
      <c r="P2">
        <v>800</v>
      </c>
      <c r="Q2">
        <v>100</v>
      </c>
    </row>
    <row r="3" spans="1:21" x14ac:dyDescent="0.2">
      <c r="A3" s="1" t="s">
        <v>9</v>
      </c>
      <c r="B3" s="1" t="s">
        <v>10</v>
      </c>
      <c r="C3" s="1" t="s">
        <v>11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25</v>
      </c>
      <c r="J3" s="1" t="s">
        <v>5</v>
      </c>
      <c r="K3" s="1" t="s">
        <v>6</v>
      </c>
      <c r="L3" s="1" t="s">
        <v>26</v>
      </c>
      <c r="M3" s="1" t="s">
        <v>14</v>
      </c>
      <c r="N3" s="1" t="s">
        <v>7</v>
      </c>
      <c r="O3" s="1" t="s">
        <v>15</v>
      </c>
      <c r="P3" s="1" t="s">
        <v>8</v>
      </c>
      <c r="Q3" s="1" t="s">
        <v>16</v>
      </c>
      <c r="R3" s="1" t="s">
        <v>17</v>
      </c>
      <c r="S3" s="1" t="s">
        <v>24</v>
      </c>
      <c r="T3" s="1" t="s">
        <v>22</v>
      </c>
      <c r="U3" s="1" t="s">
        <v>23</v>
      </c>
    </row>
    <row r="4" spans="1:21" x14ac:dyDescent="0.2">
      <c r="A4" t="s">
        <v>58</v>
      </c>
      <c r="B4" t="s">
        <v>59</v>
      </c>
      <c r="C4" t="s">
        <v>60</v>
      </c>
      <c r="D4">
        <v>20</v>
      </c>
      <c r="E4">
        <v>20</v>
      </c>
      <c r="F4">
        <v>20</v>
      </c>
      <c r="G4">
        <v>20</v>
      </c>
      <c r="H4">
        <v>20</v>
      </c>
      <c r="I4">
        <v>20</v>
      </c>
      <c r="J4">
        <v>18</v>
      </c>
      <c r="K4">
        <v>20</v>
      </c>
      <c r="L4">
        <v>20</v>
      </c>
      <c r="M4" s="1">
        <f t="shared" ref="M4:M16" si="0">ROUND((SUM(D4:L4)/$M$2)*100,1)</f>
        <v>98.9</v>
      </c>
      <c r="N4" s="1">
        <v>470</v>
      </c>
      <c r="O4" s="1">
        <v>66</v>
      </c>
      <c r="P4" s="1">
        <v>640</v>
      </c>
      <c r="Q4" s="1">
        <v>90</v>
      </c>
      <c r="R4" s="1">
        <v>87</v>
      </c>
      <c r="S4" s="1" t="str">
        <f t="shared" ref="S4:S16" si="1">IF(R4&lt;60,"F",IF(R4&lt;68,"D",IF(R4&lt;75,"C",IF(R4&lt;80,"C+",IF(R4&lt;85,"B",IF(R4&lt;90,"B+","A"))))))</f>
        <v>B+</v>
      </c>
      <c r="T4" t="s">
        <v>64</v>
      </c>
    </row>
    <row r="5" spans="1:21" x14ac:dyDescent="0.2">
      <c r="A5" t="s">
        <v>65</v>
      </c>
      <c r="B5" t="s">
        <v>66</v>
      </c>
      <c r="C5" t="s">
        <v>67</v>
      </c>
      <c r="D5">
        <v>20</v>
      </c>
      <c r="E5">
        <v>19</v>
      </c>
      <c r="F5">
        <v>0</v>
      </c>
      <c r="G5">
        <v>0</v>
      </c>
      <c r="H5">
        <v>12</v>
      </c>
      <c r="I5">
        <v>20</v>
      </c>
      <c r="J5">
        <v>0</v>
      </c>
      <c r="K5">
        <v>0</v>
      </c>
      <c r="L5">
        <v>0</v>
      </c>
      <c r="M5" s="1">
        <f t="shared" si="0"/>
        <v>39.4</v>
      </c>
      <c r="N5" s="1">
        <v>0</v>
      </c>
      <c r="O5" s="1">
        <v>0</v>
      </c>
      <c r="P5" s="1">
        <v>0</v>
      </c>
      <c r="Q5" s="1">
        <v>0</v>
      </c>
      <c r="R5" s="1">
        <f>ROUND((M5*$M$1)+(N5/$N$2*$N$1*100)+(O5*$O$1)+(P5/$P$2*$P$1*100)+(Q5*$Q$1),1)</f>
        <v>5.9</v>
      </c>
      <c r="S5" s="1" t="str">
        <f t="shared" si="1"/>
        <v>F</v>
      </c>
    </row>
    <row r="6" spans="1:21" x14ac:dyDescent="0.2">
      <c r="A6" t="s">
        <v>52</v>
      </c>
      <c r="B6" t="s">
        <v>53</v>
      </c>
      <c r="C6" t="s">
        <v>54</v>
      </c>
      <c r="D6">
        <v>20</v>
      </c>
      <c r="E6">
        <v>20</v>
      </c>
      <c r="F6">
        <v>20</v>
      </c>
      <c r="G6">
        <v>20</v>
      </c>
      <c r="H6">
        <v>20</v>
      </c>
      <c r="I6">
        <v>20</v>
      </c>
      <c r="J6">
        <v>19</v>
      </c>
      <c r="K6">
        <v>20</v>
      </c>
      <c r="L6">
        <v>0</v>
      </c>
      <c r="M6" s="1">
        <f t="shared" si="0"/>
        <v>88.3</v>
      </c>
      <c r="N6" s="1">
        <v>338</v>
      </c>
      <c r="O6" s="1">
        <v>28</v>
      </c>
      <c r="P6" s="1">
        <v>780</v>
      </c>
      <c r="Q6" s="1">
        <v>100</v>
      </c>
      <c r="R6" s="1">
        <f>ROUND((M6*$M$1)+(N6/$N$2*$N$1*100)+(O6*$O$1)+(P6/$P$2*$P$1*100)+(Q6*$Q$1),1)</f>
        <v>81.900000000000006</v>
      </c>
      <c r="S6" s="1" t="str">
        <f t="shared" si="1"/>
        <v>B</v>
      </c>
    </row>
    <row r="7" spans="1:21" x14ac:dyDescent="0.2">
      <c r="A7" t="s">
        <v>55</v>
      </c>
      <c r="B7" t="s">
        <v>56</v>
      </c>
      <c r="C7" t="s">
        <v>57</v>
      </c>
      <c r="D7">
        <v>20</v>
      </c>
      <c r="E7">
        <v>20</v>
      </c>
      <c r="F7">
        <v>20</v>
      </c>
      <c r="G7">
        <v>20</v>
      </c>
      <c r="H7">
        <v>19</v>
      </c>
      <c r="I7">
        <v>20</v>
      </c>
      <c r="J7">
        <v>12</v>
      </c>
      <c r="K7">
        <v>20</v>
      </c>
      <c r="L7">
        <v>18</v>
      </c>
      <c r="M7" s="1">
        <f t="shared" si="0"/>
        <v>93.9</v>
      </c>
      <c r="N7" s="1">
        <v>365</v>
      </c>
      <c r="O7" s="1">
        <v>61</v>
      </c>
      <c r="P7" s="1">
        <v>770</v>
      </c>
      <c r="Q7" s="1">
        <v>95</v>
      </c>
      <c r="R7" s="1">
        <f>ROUND((M7*$M$1)+(N7/$N$2*$N$1*100)+(O7*$O$1)+(P7/$P$2*$P$1*100)+(Q7*$Q$1),1)</f>
        <v>86.4</v>
      </c>
      <c r="S7" s="1" t="str">
        <f t="shared" si="1"/>
        <v>B+</v>
      </c>
    </row>
    <row r="8" spans="1:21" x14ac:dyDescent="0.2">
      <c r="A8" t="s">
        <v>47</v>
      </c>
      <c r="B8" t="s">
        <v>21</v>
      </c>
      <c r="C8" t="s">
        <v>48</v>
      </c>
      <c r="D8">
        <v>20</v>
      </c>
      <c r="E8">
        <v>19</v>
      </c>
      <c r="F8">
        <v>20</v>
      </c>
      <c r="G8">
        <v>20</v>
      </c>
      <c r="H8">
        <v>20</v>
      </c>
      <c r="I8">
        <v>20</v>
      </c>
      <c r="J8">
        <v>20</v>
      </c>
      <c r="K8">
        <v>20</v>
      </c>
      <c r="L8">
        <v>20</v>
      </c>
      <c r="M8" s="1">
        <f t="shared" si="0"/>
        <v>99.4</v>
      </c>
      <c r="N8" s="1">
        <v>457</v>
      </c>
      <c r="O8" s="1">
        <v>64</v>
      </c>
      <c r="P8" s="1">
        <v>720</v>
      </c>
      <c r="Q8" s="1">
        <v>100</v>
      </c>
      <c r="R8" s="1">
        <f>ROUND((M8*$M$1)+(N8/$N$2*$N$1*100)+(O8*$O$1)+(P8/$P$2*$P$1*100)+(Q8*$Q$1),1)</f>
        <v>90.2</v>
      </c>
      <c r="S8" s="1" t="str">
        <f t="shared" si="1"/>
        <v>A</v>
      </c>
    </row>
    <row r="9" spans="1:21" x14ac:dyDescent="0.2">
      <c r="A9" t="s">
        <v>41</v>
      </c>
      <c r="B9" t="s">
        <v>42</v>
      </c>
      <c r="C9" t="s">
        <v>43</v>
      </c>
      <c r="D9">
        <v>20</v>
      </c>
      <c r="E9">
        <v>20</v>
      </c>
      <c r="F9">
        <v>16</v>
      </c>
      <c r="G9">
        <v>18</v>
      </c>
      <c r="H9">
        <v>10</v>
      </c>
      <c r="I9">
        <v>21</v>
      </c>
      <c r="J9">
        <v>20</v>
      </c>
      <c r="K9">
        <v>20</v>
      </c>
      <c r="L9">
        <v>20</v>
      </c>
      <c r="M9" s="1">
        <f t="shared" si="0"/>
        <v>91.7</v>
      </c>
      <c r="N9" s="1">
        <v>417</v>
      </c>
      <c r="O9" s="1">
        <v>74</v>
      </c>
      <c r="P9" s="1">
        <v>510</v>
      </c>
      <c r="Q9" s="1">
        <v>95</v>
      </c>
      <c r="R9" s="1">
        <f>ROUND((M9*$M$1)+(N9/$N$2*$N$1*100)+(O9*$O$1)+(P9/$P$2*$P$1*100)+(Q9*$Q$1),1)</f>
        <v>77</v>
      </c>
      <c r="S9" s="1" t="str">
        <f t="shared" si="1"/>
        <v>C+</v>
      </c>
    </row>
    <row r="10" spans="1:21" x14ac:dyDescent="0.2">
      <c r="A10" t="s">
        <v>30</v>
      </c>
      <c r="B10" t="s">
        <v>27</v>
      </c>
      <c r="C10" t="s">
        <v>28</v>
      </c>
      <c r="D10">
        <v>19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20</v>
      </c>
      <c r="K10">
        <v>20</v>
      </c>
      <c r="L10">
        <v>20</v>
      </c>
      <c r="M10" s="1">
        <f t="shared" si="0"/>
        <v>98.3</v>
      </c>
      <c r="N10" s="1">
        <v>0</v>
      </c>
      <c r="O10" s="1">
        <v>92</v>
      </c>
      <c r="P10" s="1">
        <v>655</v>
      </c>
      <c r="Q10" s="1">
        <v>103.3</v>
      </c>
      <c r="R10" s="1">
        <v>68</v>
      </c>
      <c r="S10" s="1" t="str">
        <f t="shared" si="1"/>
        <v>C</v>
      </c>
      <c r="T10" t="s">
        <v>64</v>
      </c>
    </row>
    <row r="11" spans="1:21" x14ac:dyDescent="0.2">
      <c r="A11" t="s">
        <v>61</v>
      </c>
      <c r="B11" t="s">
        <v>62</v>
      </c>
      <c r="C11" t="s">
        <v>63</v>
      </c>
      <c r="D11">
        <v>20</v>
      </c>
      <c r="E11">
        <v>18</v>
      </c>
      <c r="F11">
        <v>20</v>
      </c>
      <c r="G11">
        <v>20</v>
      </c>
      <c r="H11">
        <v>20</v>
      </c>
      <c r="I11">
        <v>20</v>
      </c>
      <c r="J11">
        <v>20</v>
      </c>
      <c r="K11">
        <v>20</v>
      </c>
      <c r="L11">
        <v>10</v>
      </c>
      <c r="M11" s="1">
        <f t="shared" si="0"/>
        <v>93.3</v>
      </c>
      <c r="N11" s="1">
        <v>475</v>
      </c>
      <c r="O11" s="1">
        <v>88</v>
      </c>
      <c r="P11" s="1">
        <v>785</v>
      </c>
      <c r="Q11" s="1">
        <v>100</v>
      </c>
      <c r="R11" s="1">
        <f>ROUND((M11*$M$1)+(N11/$N$2*$N$1*100)+(O11*$O$1)+(P11/$P$2*$P$1*100)+(Q11*$Q$1),1)</f>
        <v>95.8</v>
      </c>
      <c r="S11" s="1" t="str">
        <f t="shared" si="1"/>
        <v>A</v>
      </c>
    </row>
    <row r="12" spans="1:21" x14ac:dyDescent="0.2">
      <c r="A12" t="s">
        <v>44</v>
      </c>
      <c r="B12" t="s">
        <v>45</v>
      </c>
      <c r="C12" t="s">
        <v>46</v>
      </c>
      <c r="D12">
        <v>20</v>
      </c>
      <c r="E12">
        <v>20</v>
      </c>
      <c r="F12">
        <v>20</v>
      </c>
      <c r="G12">
        <v>20</v>
      </c>
      <c r="H12">
        <v>17</v>
      </c>
      <c r="I12">
        <v>20</v>
      </c>
      <c r="J12">
        <v>10</v>
      </c>
      <c r="K12">
        <v>20</v>
      </c>
      <c r="L12">
        <v>20</v>
      </c>
      <c r="M12" s="1">
        <f t="shared" si="0"/>
        <v>92.8</v>
      </c>
      <c r="N12" s="1">
        <v>400</v>
      </c>
      <c r="O12" s="1">
        <v>96</v>
      </c>
      <c r="P12" s="1">
        <v>800</v>
      </c>
      <c r="Q12" s="1">
        <v>100</v>
      </c>
      <c r="R12" s="1">
        <f>ROUND((M12*$M$1)+(N12/$N$2*$N$1*100)+(O12*$O$1)+(P12/$P$2*$P$1*100)+(Q12*$Q$1),1)</f>
        <v>93.5</v>
      </c>
      <c r="S12" s="1" t="str">
        <f t="shared" si="1"/>
        <v>A</v>
      </c>
    </row>
    <row r="13" spans="1:21" x14ac:dyDescent="0.2">
      <c r="A13" t="s">
        <v>49</v>
      </c>
      <c r="B13" t="s">
        <v>50</v>
      </c>
      <c r="C13" t="s">
        <v>12</v>
      </c>
      <c r="D13">
        <v>20</v>
      </c>
      <c r="E13">
        <v>19</v>
      </c>
      <c r="F13">
        <v>0</v>
      </c>
      <c r="G13">
        <v>18</v>
      </c>
      <c r="H13">
        <v>0</v>
      </c>
      <c r="I13">
        <v>21</v>
      </c>
      <c r="J13">
        <v>0</v>
      </c>
      <c r="K13">
        <v>0</v>
      </c>
      <c r="L13">
        <v>0</v>
      </c>
      <c r="M13" s="1">
        <f t="shared" si="0"/>
        <v>43.3</v>
      </c>
      <c r="N13" s="1">
        <v>0</v>
      </c>
      <c r="O13" s="1">
        <v>28</v>
      </c>
      <c r="P13" s="1">
        <v>0</v>
      </c>
      <c r="Q13" s="1">
        <v>0</v>
      </c>
      <c r="R13" s="1">
        <f>ROUND((M13*$M$1)+(N13/$N$2*$N$1*100)+(O13*$O$1)+(P13/$P$2*$P$1*100)+(Q13*$Q$1),1)</f>
        <v>9.3000000000000007</v>
      </c>
      <c r="S13" s="1" t="str">
        <f t="shared" si="1"/>
        <v>F</v>
      </c>
      <c r="T13" t="s">
        <v>51</v>
      </c>
    </row>
    <row r="14" spans="1:21" x14ac:dyDescent="0.2">
      <c r="A14" t="s">
        <v>37</v>
      </c>
      <c r="B14" t="s">
        <v>38</v>
      </c>
      <c r="C14" t="s">
        <v>39</v>
      </c>
      <c r="D14">
        <v>20</v>
      </c>
      <c r="E14">
        <v>20</v>
      </c>
      <c r="F14">
        <v>20</v>
      </c>
      <c r="G14">
        <v>20</v>
      </c>
      <c r="H14">
        <v>17</v>
      </c>
      <c r="I14">
        <v>20</v>
      </c>
      <c r="J14">
        <v>10</v>
      </c>
      <c r="K14">
        <v>20</v>
      </c>
      <c r="L14">
        <v>20</v>
      </c>
      <c r="M14" s="1">
        <f t="shared" si="0"/>
        <v>92.8</v>
      </c>
      <c r="N14" s="1">
        <v>440</v>
      </c>
      <c r="O14" s="1">
        <v>55</v>
      </c>
      <c r="P14" s="1">
        <v>575</v>
      </c>
      <c r="Q14" s="1">
        <v>97.5</v>
      </c>
      <c r="R14" s="1">
        <v>80</v>
      </c>
      <c r="S14" s="1" t="str">
        <f t="shared" si="1"/>
        <v>B</v>
      </c>
      <c r="T14" t="s">
        <v>40</v>
      </c>
    </row>
    <row r="15" spans="1:21" x14ac:dyDescent="0.2">
      <c r="A15" t="s">
        <v>31</v>
      </c>
      <c r="B15" t="s">
        <v>32</v>
      </c>
      <c r="C15" t="s">
        <v>33</v>
      </c>
      <c r="D15">
        <v>19</v>
      </c>
      <c r="E15">
        <v>20</v>
      </c>
      <c r="F15">
        <v>18</v>
      </c>
      <c r="G15">
        <v>20</v>
      </c>
      <c r="H15">
        <v>19</v>
      </c>
      <c r="I15">
        <v>20</v>
      </c>
      <c r="J15">
        <v>20</v>
      </c>
      <c r="K15">
        <v>20</v>
      </c>
      <c r="L15">
        <v>21</v>
      </c>
      <c r="M15" s="1">
        <f t="shared" si="0"/>
        <v>98.3</v>
      </c>
      <c r="N15" s="1">
        <v>433</v>
      </c>
      <c r="O15" s="1">
        <v>83</v>
      </c>
      <c r="P15" s="1">
        <v>0</v>
      </c>
      <c r="Q15" s="1">
        <v>100</v>
      </c>
      <c r="R15" s="1">
        <f>ROUND((M15*$M$1)+(N15/$N$2*$N$1*100)+(O15*$O$1)+(P15/$P$2*$P$1*100)+(Q15*$Q$1),1)</f>
        <v>54.7</v>
      </c>
      <c r="S15" s="1" t="str">
        <f t="shared" si="1"/>
        <v>F</v>
      </c>
    </row>
    <row r="16" spans="1:21" x14ac:dyDescent="0.2">
      <c r="A16" t="s">
        <v>34</v>
      </c>
      <c r="B16" t="s">
        <v>35</v>
      </c>
      <c r="C16" t="s">
        <v>36</v>
      </c>
      <c r="D16">
        <v>20</v>
      </c>
      <c r="E16">
        <v>20</v>
      </c>
      <c r="F16">
        <v>19</v>
      </c>
      <c r="G16">
        <v>20</v>
      </c>
      <c r="H16">
        <v>19</v>
      </c>
      <c r="I16">
        <v>15</v>
      </c>
      <c r="J16">
        <v>20</v>
      </c>
      <c r="K16">
        <v>20</v>
      </c>
      <c r="L16">
        <v>19</v>
      </c>
      <c r="M16" s="1">
        <f t="shared" si="0"/>
        <v>95.6</v>
      </c>
      <c r="N16" s="1">
        <v>404</v>
      </c>
      <c r="O16" s="1">
        <v>80</v>
      </c>
      <c r="P16" s="1">
        <v>749</v>
      </c>
      <c r="Q16" s="1">
        <v>100</v>
      </c>
      <c r="R16" s="1">
        <f>ROUND((M16*$M$1)+(N16/$N$2*$N$1*100)+(O16*$O$1)+(P16/$P$2*$P$1*100)+(Q16*$Q$1),1)</f>
        <v>90</v>
      </c>
      <c r="S16" s="1" t="str">
        <f t="shared" si="1"/>
        <v>A</v>
      </c>
    </row>
    <row r="17" spans="1:21" s="3" customForma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 s="1"/>
      <c r="T17"/>
      <c r="U17"/>
    </row>
    <row r="18" spans="1:21" x14ac:dyDescent="0.2">
      <c r="Q18" s="1" t="s">
        <v>19</v>
      </c>
      <c r="R18">
        <f>ROUND(AVERAGE(R4:R16),1)</f>
        <v>70.7</v>
      </c>
      <c r="T18" s="3"/>
      <c r="U18" s="3"/>
    </row>
    <row r="19" spans="1:21" x14ac:dyDescent="0.2">
      <c r="Q19" s="1" t="s">
        <v>20</v>
      </c>
      <c r="R19">
        <f>ROUND(STDEV(R4:R16),1)</f>
        <v>30.1</v>
      </c>
      <c r="U19" s="2"/>
    </row>
    <row r="20" spans="1:21" s="3" customForma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 s="1"/>
      <c r="T20"/>
      <c r="U20"/>
    </row>
    <row r="25" spans="1:21" x14ac:dyDescent="0.2">
      <c r="T25" s="3"/>
      <c r="U25" s="3"/>
    </row>
    <row r="28" spans="1:21" x14ac:dyDescent="0.2">
      <c r="T28" s="3"/>
      <c r="U28" s="3"/>
    </row>
    <row r="29" spans="1:21" s="3" customForma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 s="1"/>
      <c r="T29"/>
      <c r="U29"/>
    </row>
    <row r="30" spans="1:21" s="3" customForma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1"/>
      <c r="T30"/>
      <c r="U30"/>
    </row>
    <row r="33" spans="21:21" x14ac:dyDescent="0.2">
      <c r="U33" s="1"/>
    </row>
    <row r="34" spans="21:21" x14ac:dyDescent="0.2">
      <c r="U34" s="1"/>
    </row>
  </sheetData>
  <sortState ref="A4:T16">
    <sortCondition ref="B4:B16"/>
  </sortState>
  <phoneticPr fontId="5" type="noConversion"/>
  <conditionalFormatting sqref="R18 R4:R16">
    <cfRule type="iconSet" priority="1">
      <iconSet>
        <cfvo type="percent" val="0"/>
        <cfvo type="num" val="60"/>
        <cfvo type="num" val="90"/>
      </iconSet>
    </cfRule>
  </conditionalFormatting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Caruso</dc:creator>
  <cp:lastModifiedBy>Microsoft Office User</cp:lastModifiedBy>
  <cp:lastPrinted>2015-05-14T12:25:14Z</cp:lastPrinted>
  <dcterms:created xsi:type="dcterms:W3CDTF">2015-05-11T15:05:19Z</dcterms:created>
  <dcterms:modified xsi:type="dcterms:W3CDTF">2015-12-29T03:31:12Z</dcterms:modified>
</cp:coreProperties>
</file>