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ell_Orchid_New_Test\San_Diego\Human_Resources\"/>
    </mc:Choice>
  </mc:AlternateContent>
  <bookViews>
    <workbookView xWindow="480" yWindow="120" windowWidth="7500" windowHeight="5520"/>
  </bookViews>
  <sheets>
    <sheet name="Acct" sheetId="1" r:id="rId1"/>
  </sheets>
  <calcPr calcId="152511"/>
</workbook>
</file>

<file path=xl/calcChain.xml><?xml version="1.0" encoding="utf-8"?>
<calcChain xmlns="http://schemas.openxmlformats.org/spreadsheetml/2006/main">
  <c r="H9" i="1" l="1"/>
  <c r="H8" i="1"/>
  <c r="H7" i="1"/>
  <c r="H6" i="1"/>
  <c r="H5" i="1"/>
  <c r="H4" i="1"/>
  <c r="H3" i="1"/>
  <c r="D15" i="1"/>
  <c r="D14" i="1"/>
  <c r="D13" i="1"/>
  <c r="D12" i="1"/>
  <c r="D10" i="1"/>
  <c r="F9" i="1"/>
  <c r="F8" i="1"/>
  <c r="F7" i="1"/>
  <c r="F6" i="1"/>
  <c r="F5" i="1"/>
  <c r="F4" i="1"/>
  <c r="F3" i="1"/>
  <c r="E9" i="1"/>
  <c r="E7" i="1"/>
  <c r="E5" i="1"/>
  <c r="E3" i="1" l="1"/>
  <c r="E4" i="1"/>
  <c r="E6" i="1"/>
  <c r="E8" i="1"/>
</calcChain>
</file>

<file path=xl/sharedStrings.xml><?xml version="1.0" encoding="utf-8"?>
<sst xmlns="http://schemas.openxmlformats.org/spreadsheetml/2006/main" count="32" uniqueCount="32">
  <si>
    <t>Employee #</t>
  </si>
  <si>
    <t>First Name</t>
  </si>
  <si>
    <t>Last Name</t>
  </si>
  <si>
    <t>1314</t>
  </si>
  <si>
    <t>Lenesha</t>
  </si>
  <si>
    <t>Barnett</t>
  </si>
  <si>
    <t>2587</t>
  </si>
  <si>
    <t>Dana</t>
  </si>
  <si>
    <t>Sanderson</t>
  </si>
  <si>
    <t>4809</t>
  </si>
  <si>
    <t>Kelly</t>
  </si>
  <si>
    <t>Wickers</t>
  </si>
  <si>
    <t>Annual Salary</t>
  </si>
  <si>
    <t>Date of Hire</t>
  </si>
  <si>
    <t>Lee</t>
  </si>
  <si>
    <t>Jeffrey</t>
  </si>
  <si>
    <t>Smith</t>
  </si>
  <si>
    <t>Jane</t>
  </si>
  <si>
    <t>Edward P.</t>
  </si>
  <si>
    <t>Mendoza</t>
  </si>
  <si>
    <t>Briers</t>
  </si>
  <si>
    <t>Natasha</t>
  </si>
  <si>
    <t>Percent of 
Total Salary</t>
  </si>
  <si>
    <t>`</t>
  </si>
  <si>
    <t>Monthly Salary</t>
  </si>
  <si>
    <t>Salary Analysis</t>
  </si>
  <si>
    <t>Totals</t>
  </si>
  <si>
    <t>Average</t>
  </si>
  <si>
    <t>Maximum</t>
  </si>
  <si>
    <t>Minimum</t>
  </si>
  <si>
    <t>Eligible for 
Increase?</t>
  </si>
  <si>
    <t>Employees earning over $50,000/year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</si>
</sst>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164" formatCode="&quot;$&quot;#,##0"/>
    <numFmt numFmtId="165" formatCode="_(&quot;$&quot;* #,##0_);_(&quot;$&quot;* \(#,##0\);_(&quot;$&quot;* &quot;-&quot;??_);_(@_)"/>
    <numFmt numFmtId="166" formatCode="m/d/yy;@"/>
  </numFmts>
  <fonts count="6" x14ac:knownFonts="1">
    <font>
      <sz val="10"/>
      <name val="Arial"/>
    </font>
    <font>
      <sz val="10"/>
      <name val="Arial"/>
    </font>
    <font>
      <sz val="10"/>
      <color indexed="8"/>
      <name val="Arial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6"/>
      <color indexed="12"/>
      <name val="Book Antiqua"/>
      <family val="1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1" xfId="2" applyFont="1" applyFill="1" applyBorder="1" applyAlignment="1">
      <alignment wrapText="1"/>
    </xf>
    <xf numFmtId="0" fontId="0" fillId="0" borderId="0" xfId="0" applyAlignment="1">
      <alignment horizontal="right"/>
    </xf>
    <xf numFmtId="0" fontId="2" fillId="0" borderId="0" xfId="2" applyFont="1" applyFill="1" applyBorder="1" applyAlignment="1">
      <alignment wrapText="1"/>
    </xf>
    <xf numFmtId="0" fontId="3" fillId="0" borderId="2" xfId="2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49" fontId="2" fillId="0" borderId="1" xfId="2" applyNumberFormat="1" applyFont="1" applyFill="1" applyBorder="1" applyAlignment="1">
      <alignment horizontal="center" wrapText="1"/>
    </xf>
    <xf numFmtId="49" fontId="0" fillId="0" borderId="0" xfId="0" applyNumberFormat="1" applyAlignment="1">
      <alignment horizontal="center"/>
    </xf>
    <xf numFmtId="14" fontId="0" fillId="0" borderId="0" xfId="0" applyNumberFormat="1"/>
    <xf numFmtId="3" fontId="3" fillId="0" borderId="2" xfId="2" applyNumberFormat="1" applyFont="1" applyFill="1" applyBorder="1" applyAlignment="1">
      <alignment horizontal="center"/>
    </xf>
    <xf numFmtId="3" fontId="0" fillId="0" borderId="0" xfId="0" applyNumberFormat="1" applyAlignment="1">
      <alignment horizontal="right"/>
    </xf>
    <xf numFmtId="164" fontId="2" fillId="0" borderId="1" xfId="2" applyNumberFormat="1" applyFont="1" applyFill="1" applyBorder="1" applyAlignment="1">
      <alignment wrapText="1"/>
    </xf>
    <xf numFmtId="164" fontId="0" fillId="0" borderId="0" xfId="0" applyNumberFormat="1" applyAlignment="1"/>
    <xf numFmtId="164" fontId="0" fillId="0" borderId="0" xfId="0" applyNumberFormat="1" applyAlignment="1">
      <alignment horizontal="right"/>
    </xf>
    <xf numFmtId="3" fontId="3" fillId="0" borderId="2" xfId="2" applyNumberFormat="1" applyFont="1" applyFill="1" applyBorder="1" applyAlignment="1">
      <alignment horizontal="center" wrapText="1"/>
    </xf>
    <xf numFmtId="9" fontId="2" fillId="0" borderId="1" xfId="3" applyNumberFormat="1" applyFont="1" applyFill="1" applyBorder="1" applyAlignment="1">
      <alignment wrapText="1"/>
    </xf>
    <xf numFmtId="165" fontId="2" fillId="0" borderId="1" xfId="1" applyNumberFormat="1" applyFont="1" applyFill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NumberFormat="1"/>
    <xf numFmtId="166" fontId="2" fillId="0" borderId="1" xfId="2" applyNumberFormat="1" applyFont="1" applyFill="1" applyBorder="1" applyAlignment="1">
      <alignment wrapText="1"/>
    </xf>
    <xf numFmtId="166" fontId="0" fillId="0" borderId="0" xfId="0" applyNumberFormat="1"/>
    <xf numFmtId="0" fontId="0" fillId="0" borderId="0" xfId="0" applyFill="1"/>
    <xf numFmtId="0" fontId="4" fillId="0" borderId="3" xfId="0" applyFont="1" applyFill="1" applyBorder="1" applyAlignment="1">
      <alignment horizontal="center" wrapText="1"/>
    </xf>
    <xf numFmtId="22" fontId="0" fillId="0" borderId="0" xfId="0" applyNumberFormat="1" applyAlignment="1">
      <alignment horizontal="right"/>
    </xf>
    <xf numFmtId="0" fontId="5" fillId="2" borderId="0" xfId="0" applyFont="1" applyFill="1" applyAlignment="1">
      <alignment horizontal="center"/>
    </xf>
  </cellXfs>
  <cellStyles count="4">
    <cellStyle name="Currency" xfId="1" builtinId="4"/>
    <cellStyle name="Normal" xfId="0" builtinId="0"/>
    <cellStyle name="Normal_Sheet1" xfId="2"/>
    <cellStyle name="Percent" xfId="3" builtinId="5"/>
  </cellStyles>
  <dxfs count="1">
    <dxf>
      <font>
        <b/>
        <i val="0"/>
        <condense val="0"/>
        <extend val="0"/>
        <color indexed="53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workbookViewId="0">
      <selection sqref="A1:H1"/>
    </sheetView>
  </sheetViews>
  <sheetFormatPr defaultRowHeight="12.75" x14ac:dyDescent="0.2"/>
  <cols>
    <col min="1" max="1" width="11.5703125" style="2" bestFit="1" customWidth="1"/>
    <col min="2" max="3" width="11.42578125" customWidth="1"/>
    <col min="4" max="4" width="16.140625" style="10" bestFit="1" customWidth="1"/>
    <col min="5" max="5" width="12" style="10" bestFit="1" customWidth="1"/>
    <col min="6" max="6" width="12" style="10" customWidth="1"/>
    <col min="7" max="7" width="11.7109375" bestFit="1" customWidth="1"/>
    <col min="8" max="8" width="9.5703125" customWidth="1"/>
  </cols>
  <sheetData>
    <row r="1" spans="1:8" ht="21" x14ac:dyDescent="0.35">
      <c r="A1" s="24" t="s">
        <v>25</v>
      </c>
      <c r="B1" s="24"/>
      <c r="C1" s="24"/>
      <c r="D1" s="24"/>
      <c r="E1" s="24"/>
      <c r="F1" s="24"/>
      <c r="G1" s="24"/>
      <c r="H1" s="24"/>
    </row>
    <row r="2" spans="1:8" s="5" customFormat="1" ht="44.25" customHeight="1" x14ac:dyDescent="0.2">
      <c r="A2" s="4" t="s">
        <v>0</v>
      </c>
      <c r="B2" s="4" t="s">
        <v>2</v>
      </c>
      <c r="C2" s="4" t="s">
        <v>1</v>
      </c>
      <c r="D2" s="9" t="s">
        <v>12</v>
      </c>
      <c r="E2" s="14" t="s">
        <v>22</v>
      </c>
      <c r="F2" s="14" t="s">
        <v>24</v>
      </c>
      <c r="G2" s="4" t="s">
        <v>13</v>
      </c>
      <c r="H2" s="22" t="s">
        <v>30</v>
      </c>
    </row>
    <row r="3" spans="1:8" ht="15" customHeight="1" x14ac:dyDescent="0.2">
      <c r="A3" s="6" t="s">
        <v>3</v>
      </c>
      <c r="B3" s="1" t="s">
        <v>5</v>
      </c>
      <c r="C3" s="1" t="s">
        <v>4</v>
      </c>
      <c r="D3" s="11">
        <v>45000</v>
      </c>
      <c r="E3" s="15">
        <f>D3/$D$10</f>
        <v>0.1125</v>
      </c>
      <c r="F3" s="16">
        <f>D3/12</f>
        <v>3750</v>
      </c>
      <c r="G3" s="19">
        <v>38732</v>
      </c>
      <c r="H3" s="21" t="str">
        <f>IF(G3&lt;=DATEVALUE("1/1/06"),"Yes","No")</f>
        <v>No</v>
      </c>
    </row>
    <row r="4" spans="1:8" ht="15" customHeight="1" x14ac:dyDescent="0.2">
      <c r="A4" s="6" t="s">
        <v>6</v>
      </c>
      <c r="B4" s="1" t="s">
        <v>19</v>
      </c>
      <c r="C4" s="1" t="s">
        <v>7</v>
      </c>
      <c r="D4" s="11">
        <v>55000</v>
      </c>
      <c r="E4" s="15">
        <f t="shared" ref="E4:E9" si="0">D4/$D$10</f>
        <v>0.13750000000000001</v>
      </c>
      <c r="F4" s="16">
        <f t="shared" ref="F4:F9" si="1">D4/12</f>
        <v>4583.333333333333</v>
      </c>
      <c r="G4" s="19">
        <v>38718</v>
      </c>
      <c r="H4" s="21" t="str">
        <f t="shared" ref="H4:H9" si="2">IF(G4&lt;=DATEVALUE("1/1/06"),"Yes","No")</f>
        <v>Yes</v>
      </c>
    </row>
    <row r="5" spans="1:8" ht="15" customHeight="1" x14ac:dyDescent="0.2">
      <c r="A5" s="6" t="s">
        <v>9</v>
      </c>
      <c r="B5" s="1" t="s">
        <v>11</v>
      </c>
      <c r="C5" s="1" t="s">
        <v>10</v>
      </c>
      <c r="D5" s="11">
        <v>60000</v>
      </c>
      <c r="E5" s="15">
        <f t="shared" si="0"/>
        <v>0.15</v>
      </c>
      <c r="F5" s="16">
        <f t="shared" si="1"/>
        <v>5000</v>
      </c>
      <c r="G5" s="19">
        <v>38763</v>
      </c>
      <c r="H5" s="21" t="str">
        <f t="shared" si="2"/>
        <v>No</v>
      </c>
    </row>
    <row r="6" spans="1:8" ht="15" customHeight="1" x14ac:dyDescent="0.2">
      <c r="A6" s="7">
        <v>3535</v>
      </c>
      <c r="B6" s="3" t="s">
        <v>14</v>
      </c>
      <c r="C6" s="3" t="s">
        <v>15</v>
      </c>
      <c r="D6" s="12">
        <v>45000</v>
      </c>
      <c r="E6" s="15">
        <f t="shared" si="0"/>
        <v>0.1125</v>
      </c>
      <c r="F6" s="16">
        <f t="shared" si="1"/>
        <v>3750</v>
      </c>
      <c r="G6" s="20">
        <v>38719</v>
      </c>
      <c r="H6" s="21" t="str">
        <f t="shared" si="2"/>
        <v>No</v>
      </c>
    </row>
    <row r="7" spans="1:8" ht="15" customHeight="1" x14ac:dyDescent="0.2">
      <c r="A7" s="7">
        <v>1345</v>
      </c>
      <c r="B7" s="3" t="s">
        <v>16</v>
      </c>
      <c r="C7" s="3" t="s">
        <v>17</v>
      </c>
      <c r="D7" s="12">
        <v>55000</v>
      </c>
      <c r="E7" s="15">
        <f t="shared" si="0"/>
        <v>0.13750000000000001</v>
      </c>
      <c r="F7" s="16">
        <f t="shared" si="1"/>
        <v>4583.333333333333</v>
      </c>
      <c r="G7" s="20">
        <v>38777</v>
      </c>
      <c r="H7" s="21" t="str">
        <f t="shared" si="2"/>
        <v>No</v>
      </c>
    </row>
    <row r="8" spans="1:8" ht="15" customHeight="1" x14ac:dyDescent="0.2">
      <c r="A8" s="7">
        <v>5630</v>
      </c>
      <c r="B8" s="3" t="s">
        <v>8</v>
      </c>
      <c r="C8" s="3" t="s">
        <v>18</v>
      </c>
      <c r="D8" s="12">
        <v>90000</v>
      </c>
      <c r="E8" s="15">
        <f t="shared" si="0"/>
        <v>0.22500000000000001</v>
      </c>
      <c r="F8" s="16">
        <f t="shared" si="1"/>
        <v>7500</v>
      </c>
      <c r="G8" s="20">
        <v>38718</v>
      </c>
      <c r="H8" s="21" t="str">
        <f t="shared" si="2"/>
        <v>Yes</v>
      </c>
    </row>
    <row r="9" spans="1:8" ht="15" customHeight="1" x14ac:dyDescent="0.2">
      <c r="A9" s="7">
        <v>1287</v>
      </c>
      <c r="B9" s="3" t="s">
        <v>20</v>
      </c>
      <c r="C9" s="3" t="s">
        <v>21</v>
      </c>
      <c r="D9" s="12">
        <v>50000</v>
      </c>
      <c r="E9" s="15">
        <f t="shared" si="0"/>
        <v>0.125</v>
      </c>
      <c r="F9" s="16">
        <f t="shared" si="1"/>
        <v>4166.666666666667</v>
      </c>
      <c r="G9" s="20">
        <v>38791</v>
      </c>
      <c r="H9" s="21" t="str">
        <f t="shared" si="2"/>
        <v>No</v>
      </c>
    </row>
    <row r="10" spans="1:8" ht="15" customHeight="1" x14ac:dyDescent="0.2">
      <c r="A10" s="17" t="s">
        <v>26</v>
      </c>
      <c r="D10" s="13">
        <f>SUM(D3:D9)</f>
        <v>400000</v>
      </c>
      <c r="E10" s="13"/>
      <c r="F10" s="13"/>
      <c r="G10" s="8"/>
      <c r="H10" s="5"/>
    </row>
    <row r="11" spans="1:8" ht="15" customHeight="1" x14ac:dyDescent="0.2">
      <c r="A11" s="17"/>
      <c r="D11" s="13"/>
      <c r="E11" s="13"/>
      <c r="F11" s="13"/>
      <c r="G11" s="8"/>
    </row>
    <row r="12" spans="1:8" x14ac:dyDescent="0.2">
      <c r="A12" s="17" t="s">
        <v>27</v>
      </c>
      <c r="D12" s="10">
        <f>AVERAGE(D3:D9)</f>
        <v>57142.857142857145</v>
      </c>
      <c r="G12" s="8"/>
      <c r="H12" s="18"/>
    </row>
    <row r="13" spans="1:8" x14ac:dyDescent="0.2">
      <c r="A13" s="17" t="s">
        <v>28</v>
      </c>
      <c r="D13" s="10">
        <f>MAX(D3:D9)</f>
        <v>90000</v>
      </c>
    </row>
    <row r="14" spans="1:8" x14ac:dyDescent="0.2">
      <c r="A14" s="17" t="s">
        <v>29</v>
      </c>
      <c r="D14" s="10">
        <f>MIN(D3:D9)</f>
        <v>45000</v>
      </c>
    </row>
    <row r="15" spans="1:8" x14ac:dyDescent="0.2">
      <c r="A15" s="17" t="s">
        <v>31</v>
      </c>
      <c r="D15" s="10">
        <f>COUNTIF(D3:D9,"&gt;50,000")</f>
        <v>4</v>
      </c>
    </row>
    <row r="17" spans="1:7" x14ac:dyDescent="0.2">
      <c r="A17" s="23"/>
    </row>
    <row r="18" spans="1:7" x14ac:dyDescent="0.2">
      <c r="G18" t="s">
        <v>23</v>
      </c>
    </row>
  </sheetData>
  <mergeCells count="1">
    <mergeCell ref="A1:H1"/>
  </mergeCells>
  <phoneticPr fontId="0" type="noConversion"/>
  <conditionalFormatting sqref="G3:G9">
    <cfRule type="cellIs" dxfId="0" priority="1" stopIfTrue="1" operator="lessThanOrEqual">
      <formula>38718</formula>
    </cfRule>
  </conditionalFormatting>
  <printOptions horizontalCentered="1"/>
  <pageMargins left="0.75" right="0.75" top="1" bottom="1" header="0.5" footer="0.5"/>
  <pageSetup orientation="landscape" horizontalDpi="4294967293" verticalDpi="0" r:id="rId1"/>
  <headerFooter alignWithMargins="0">
    <oddFooter>&amp;L&amp;F&amp;A&amp;C&amp;D  &amp;T&amp;RHuman Resources Department</oddFooter>
  </headerFooter>
  <ignoredErrors>
    <ignoredError sqref="A3:A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Acct</vt:lpstr>
    </vt:vector>
  </TitlesOfParts>
  <Company>self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lastModifiedBy>Fred Gaskin</cp:lastModifiedBy>
  <cp:lastPrinted>2006-04-17T04:04:54Z</cp:lastPrinted>
  <dcterms:created xsi:type="dcterms:W3CDTF">2006-04-16T04:05:29Z</dcterms:created>
  <dcterms:modified xsi:type="dcterms:W3CDTF">2015-03-30T23:22:13Z</dcterms:modified>
</cp:coreProperties>
</file>