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134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<sst xmlns="http://schemas.openxmlformats.org/spreadsheetml/2006/main" count="135" uniqueCount="61">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</sst>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7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i/>
      <sz val="11"/>
      <color theme="1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  <font>
      <b/>
      <sz val="11"/>
      <color theme="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1" fillId="2" borderId="0" xfId="3"/>
    <xf numFmtId="164" fontId="1" fillId="2" borderId="0" xfId="3" applyNumberFormat="1"/>
    <xf numFmtId="44" fontId="1" fillId="2" borderId="0" xfId="3" applyNumberFormat="1"/>
    <xf numFmtId="0" fontId="0" fillId="0" borderId="0" xfId="0" applyAlignment="1">
      <alignment horizontal="left"/>
    </xf>
    <xf numFmtId="0" fontId="4" fillId="0" borderId="0" xfId="0" applyFont="1"/>
    <xf numFmtId="22" fontId="0" fillId="0" borderId="0" xfId="0" applyNumberFormat="1"/>
    <xf numFmtId="0" fontId="2" fillId="0" borderId="1" xfId="1" applyBorder="1" applyAlignment="1">
      <alignment horizontal="center"/>
    </xf>
    <xf numFmtId="0" fontId="3" fillId="0" borderId="1" xfId="2" applyAlignment="1">
      <alignment horizontal="center"/>
    </xf>
    <xf numFmtId="0" fontId="5" fillId="0" borderId="0" xfId="0" applyFont="1" applyAlignment="1">
      <alignment horizontal="right" textRotation="30"/>
    </xf>
    <xf numFmtId="0" fontId="0" fillId="0" borderId="0" xfId="0" applyAlignment="1">
      <alignment horizontal="right" textRotation="30"/>
    </xf>
    <xf numFmtId="0" fontId="6" fillId="0" borderId="0" xfId="4" applyAlignment="1">
      <alignment horizontal="center"/>
    </xf>
    <xf numFmtId="2" fontId="6" fillId="0" borderId="0" xfId="4" applyNumberFormat="1" applyAlignment="1">
      <alignment horizontal="center"/>
    </xf>
  </cellXfs>
  <cellStyles count="5">
    <cellStyle name="20% - Accent1" xfId="3" builtinId="30"/>
    <cellStyle name="Heading 1" xfId="2" builtinId="16"/>
    <cellStyle name="Heading 4" xfId="4" builtinId="19"/>
    <cellStyle name="Normal" xfId="0" builtinId="0"/>
    <cellStyle name="Title" xfId="1" builtinId="15"/>
  </cellStyles>
  <dxfs count="3">
    <dxf>
      <alignment horizontal="center" vertical="bottom" textRotation="0" wrapText="0" indent="0" justifyLastLine="0" shrinkToFit="0" readingOrder="0"/>
    </dxf>
    <dxf>
      <font>
        <color theme="9"/>
      </font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3" zoomScale="75" zoomScaleNormal="75" workbookViewId="0">
      <selection activeCell="L14" sqref="L14"/>
    </sheetView>
  </sheetViews>
  <sheetFormatPr defaultRowHeight="16.5" x14ac:dyDescent="0.3"/>
  <cols>
    <col min="1" max="1" width="21.625" customWidth="1"/>
    <col min="2" max="2" width="11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.75" thickBot="1" x14ac:dyDescent="0.4">
      <c r="A1" s="8" t="s">
        <v>41</v>
      </c>
      <c r="B1" s="8"/>
      <c r="C1" s="8"/>
      <c r="D1" s="8"/>
      <c r="E1" s="8"/>
      <c r="F1" s="8"/>
      <c r="G1" s="8"/>
      <c r="H1" s="8"/>
    </row>
    <row r="2" spans="1:8" ht="21" thickTop="1" thickBot="1" x14ac:dyDescent="0.35">
      <c r="A2" s="9" t="s">
        <v>42</v>
      </c>
      <c r="B2" s="9"/>
      <c r="C2" s="9"/>
      <c r="D2" s="9"/>
      <c r="E2" s="9"/>
      <c r="F2" s="9"/>
      <c r="G2" s="9"/>
      <c r="H2" s="9"/>
    </row>
    <row r="3" spans="1:8" ht="17.25" thickTop="1" x14ac:dyDescent="0.3">
      <c r="D3" s="1"/>
    </row>
    <row r="4" spans="1:8" x14ac:dyDescent="0.3">
      <c r="C4" s="10" t="s">
        <v>55</v>
      </c>
      <c r="D4" s="2" t="s">
        <v>43</v>
      </c>
      <c r="E4" s="3">
        <f>SUM(A14:A42)</f>
        <v>3022</v>
      </c>
    </row>
    <row r="5" spans="1:8" x14ac:dyDescent="0.3">
      <c r="C5" s="11"/>
      <c r="D5" s="2" t="s">
        <v>44</v>
      </c>
      <c r="E5" s="4">
        <f>AVERAGE((D14:D42))</f>
        <v>107.88689655172411</v>
      </c>
    </row>
    <row r="6" spans="1:8" x14ac:dyDescent="0.3">
      <c r="C6" s="11"/>
      <c r="D6" s="2" t="s">
        <v>45</v>
      </c>
      <c r="E6" s="4">
        <f>MEDIAN(D14:D42)</f>
        <v>107.99</v>
      </c>
    </row>
    <row r="7" spans="1:8" x14ac:dyDescent="0.3">
      <c r="C7" s="11"/>
      <c r="D7" s="2" t="s">
        <v>46</v>
      </c>
      <c r="E7" s="4">
        <f>MIN(D14:D42)</f>
        <v>102.99</v>
      </c>
    </row>
    <row r="8" spans="1:8" x14ac:dyDescent="0.3">
      <c r="C8" s="11"/>
      <c r="D8" s="2" t="s">
        <v>47</v>
      </c>
      <c r="E8" s="4">
        <f>MAX(D14:D42)</f>
        <v>117.98</v>
      </c>
    </row>
    <row r="10" spans="1:8" x14ac:dyDescent="0.3">
      <c r="A10" t="s">
        <v>56</v>
      </c>
      <c r="B10" s="5">
        <f>COUNTIF(G14:G42,"Oak")</f>
        <v>13</v>
      </c>
    </row>
    <row r="11" spans="1:8" x14ac:dyDescent="0.3">
      <c r="A11" t="s">
        <v>59</v>
      </c>
      <c r="B11" t="s">
        <v>60</v>
      </c>
    </row>
    <row r="12" spans="1:8" x14ac:dyDescent="0.3">
      <c r="D12" s="1"/>
    </row>
    <row r="13" spans="1:8" x14ac:dyDescent="0.3">
      <c r="A13" s="12" t="s">
        <v>0</v>
      </c>
      <c r="B13" s="12" t="s">
        <v>54</v>
      </c>
      <c r="C13" s="12" t="s">
        <v>1</v>
      </c>
      <c r="D13" s="13" t="s">
        <v>2</v>
      </c>
      <c r="E13" s="12" t="s">
        <v>3</v>
      </c>
      <c r="F13" s="12" t="s">
        <v>4</v>
      </c>
      <c r="G13" s="12" t="s">
        <v>53</v>
      </c>
      <c r="H13" s="12" t="s">
        <v>57</v>
      </c>
    </row>
    <row r="14" spans="1:8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s="6" t="str">
        <f>IF(A15&lt;75,"Order","Ok")</f>
        <v>Order</v>
      </c>
    </row>
    <row r="16" spans="1:8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s="6" t="str">
        <f>IF(A16&lt;75,"Order","Ok")</f>
        <v>Order</v>
      </c>
    </row>
    <row r="17" spans="1:8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s="6" t="str">
        <f>IF(A17&lt;75,"Order","Ok")</f>
        <v>Order</v>
      </c>
    </row>
    <row r="18" spans="1:8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s="6" t="str">
        <f>IF(A19&lt;75,"Order","Ok")</f>
        <v>Order</v>
      </c>
    </row>
    <row r="20" spans="1:8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s="6" t="str">
        <f>IF(A20&lt;75,"Order","Ok")</f>
        <v>Order</v>
      </c>
    </row>
    <row r="21" spans="1:8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s="6" t="str">
        <f>IF(A21&lt;75,"Order","Ok")</f>
        <v>Order</v>
      </c>
    </row>
    <row r="22" spans="1:8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s="6" t="str">
        <f>IF(A23&lt;75,"Order","Ok")</f>
        <v>Order</v>
      </c>
    </row>
    <row r="24" spans="1:8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s="6" t="str">
        <f>IF(A33&lt;75,"Order","Ok")</f>
        <v>Order</v>
      </c>
    </row>
    <row r="34" spans="1:8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s="6" t="str">
        <f>IF(A39&lt;75,"Order","Ok")</f>
        <v>Order</v>
      </c>
    </row>
    <row r="40" spans="1:8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s="6" t="str">
        <f>IF(A40&lt;75,"Order","Ok")</f>
        <v>Order</v>
      </c>
    </row>
    <row r="41" spans="1:8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x14ac:dyDescent="0.3">
      <c r="A43" s="7">
        <f ca="1">NOW()</f>
        <v>43033.694249768516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{3790A83C-7668-44BF-A1A2-FC3F7C0EE673}</x14:id>
        </ext>
      </extLst>
    </cfRule>
  </conditionalFormatting>
  <printOptions horizontalCentered="1"/>
  <pageMargins left="0.7" right="0.7" top="0.75" bottom="0.75" header="0.3" footer="0.3"/>
  <pageSetup scale="91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90A83C-7668-44BF-A1A2-FC3F7C0EE67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GO! Series;Jessica Jansen</dc:creator>
  <cp:keywords>tree inventory, Pasadena</cp:keywords>
  <cp:lastModifiedBy>Jansen, Jessica</cp:lastModifiedBy>
  <cp:lastPrinted>2017-10-25T20:39:55Z</cp:lastPrinted>
  <dcterms:created xsi:type="dcterms:W3CDTF">2012-11-10T17:27:16Z</dcterms:created>
  <dcterms:modified xsi:type="dcterms:W3CDTF">2017-10-25T20:41:43Z</dcterms:modified>
</cp:coreProperties>
</file>